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датки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<sst xmlns="http://schemas.openxmlformats.org/spreadsheetml/2006/main" count="53" uniqueCount="53">
  <si>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Інші програми соціального захисту дітей</t>
  </si>
  <si>
    <t>1. Державне управління</t>
  </si>
  <si>
    <t>7.Освіта</t>
  </si>
  <si>
    <t>8.Охорона здоров'я</t>
  </si>
  <si>
    <t>9.Соцзахист і соцзабезпечення</t>
  </si>
  <si>
    <t>11.Культура і мистецтво</t>
  </si>
  <si>
    <t>13.Фізична культура і спорт</t>
  </si>
  <si>
    <t xml:space="preserve">25.Видатки не віднесені до основних груп </t>
  </si>
  <si>
    <t xml:space="preserve">Код </t>
  </si>
  <si>
    <t>Назва</t>
  </si>
  <si>
    <t>010000</t>
  </si>
  <si>
    <t>070000</t>
  </si>
  <si>
    <t>080000</t>
  </si>
  <si>
    <t>090000</t>
  </si>
  <si>
    <t>090412</t>
  </si>
  <si>
    <t>Інші видатки по соціальному захисту населення</t>
  </si>
  <si>
    <t>091100</t>
  </si>
  <si>
    <t>Молодіжні програми</t>
  </si>
  <si>
    <t>091200</t>
  </si>
  <si>
    <t>Інші заклади та заходи в галузі соціальної політики</t>
  </si>
  <si>
    <t>110000</t>
  </si>
  <si>
    <t>130000</t>
  </si>
  <si>
    <t>250000</t>
  </si>
  <si>
    <t>900201</t>
  </si>
  <si>
    <t>% до  річних призначень</t>
  </si>
  <si>
    <t>090802</t>
  </si>
  <si>
    <t>Разом  по загальному фонду</t>
  </si>
  <si>
    <t>Видатки за рахунок власних надходжень бюджетних установ</t>
  </si>
  <si>
    <t>% до призначень звітного періоду</t>
  </si>
  <si>
    <t>ВСЬОГО ВИДАТКІВ</t>
  </si>
  <si>
    <t>900203</t>
  </si>
  <si>
    <t>090417</t>
  </si>
  <si>
    <t>Витрати на поховання учасників бойових дій та інвалідів війни</t>
  </si>
  <si>
    <t>Бюджет розвитку</t>
  </si>
  <si>
    <t xml:space="preserve">Начальник фінансового управління </t>
  </si>
  <si>
    <t>Корюківської районної державної адміністрації</t>
  </si>
  <si>
    <t>В.І.Єременко</t>
  </si>
  <si>
    <t>250404</t>
  </si>
  <si>
    <t xml:space="preserve">Інші видатки </t>
  </si>
  <si>
    <t>надання пільг окремим категоріям громадян</t>
  </si>
  <si>
    <t>виплата допомоги сім’ям з дітьми, малозабезпеченим сім’ям, інвалідам з дитинства, дітям - інвалідам…</t>
  </si>
  <si>
    <t>надання субсидій населенню</t>
  </si>
  <si>
    <t>Всього видатків  загальному фонду (з урахуванням трансфертів)</t>
  </si>
  <si>
    <t>ВИДАТКИ ЗАГАЛЬНОГО ФОНДУ</t>
  </si>
  <si>
    <t>ВИДАТКИ СПЕЦІАЛЬНОГО ФОНДУ</t>
  </si>
  <si>
    <t>210000</t>
  </si>
  <si>
    <t>21.Запобігання та ліквідація надзвичайних ситуацій та наслідків стихійного лиха</t>
  </si>
  <si>
    <t>Бюджет на 2016 рік (із внесеними змінами)</t>
  </si>
  <si>
    <t>План на І квартал 2016 року</t>
  </si>
  <si>
    <t>Касові видатки за І квартал 2016 року</t>
  </si>
  <si>
    <t>250102</t>
  </si>
  <si>
    <t>Резервний фонд</t>
  </si>
  <si>
    <t>Міжбюджетні трансферти бюджетам нижчих рівнів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</si>
</sst>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16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8"/>
      <name val="Arial Cyr"/>
      <family val="2"/>
    </font>
    <font>
      <b/>
      <i/>
      <sz val="11"/>
      <name val="Arial Cyr"/>
      <family val="0"/>
    </font>
    <font>
      <i/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Arial Cyr"/>
      <family val="0"/>
    </font>
    <font>
      <b/>
      <i/>
      <sz val="8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176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right"/>
    </xf>
    <xf numFmtId="176" fontId="0" fillId="0" borderId="1" xfId="0" applyNumberFormat="1" applyBorder="1" applyAlignment="1">
      <alignment/>
    </xf>
    <xf numFmtId="0" fontId="6" fillId="0" borderId="1" xfId="0" applyFont="1" applyBorder="1" applyAlignment="1">
      <alignment/>
    </xf>
    <xf numFmtId="17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76" fontId="0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right"/>
    </xf>
    <xf numFmtId="176" fontId="6" fillId="0" borderId="1" xfId="0" applyNumberFormat="1" applyFont="1" applyBorder="1" applyAlignment="1">
      <alignment/>
    </xf>
    <xf numFmtId="176" fontId="1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176" fontId="5" fillId="2" borderId="1" xfId="0" applyNumberFormat="1" applyFont="1" applyFill="1" applyBorder="1" applyAlignment="1">
      <alignment wrapText="1"/>
    </xf>
    <xf numFmtId="176" fontId="2" fillId="2" borderId="1" xfId="0" applyNumberFormat="1" applyFont="1" applyFill="1" applyBorder="1" applyAlignment="1">
      <alignment/>
    </xf>
    <xf numFmtId="49" fontId="1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49" fontId="1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 wrapText="1"/>
    </xf>
    <xf numFmtId="176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76" fontId="0" fillId="2" borderId="1" xfId="0" applyNumberFormat="1" applyFill="1" applyBorder="1" applyAlignment="1">
      <alignment/>
    </xf>
    <xf numFmtId="0" fontId="7" fillId="0" borderId="2" xfId="0" applyFont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176" fontId="8" fillId="2" borderId="1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wrapText="1"/>
    </xf>
    <xf numFmtId="176" fontId="5" fillId="2" borderId="1" xfId="0" applyNumberFormat="1" applyFont="1" applyFill="1" applyBorder="1" applyAlignment="1">
      <alignment horizontal="right"/>
    </xf>
    <xf numFmtId="176" fontId="5" fillId="2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1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0">
      <selection activeCell="E27" sqref="E27"/>
    </sheetView>
  </sheetViews>
  <sheetFormatPr defaultColWidth="9.00390625" defaultRowHeight="12.75"/>
  <cols>
    <col min="1" max="1" width="7.25390625" style="0" customWidth="1"/>
    <col min="2" max="2" width="43.25390625" style="0" customWidth="1"/>
    <col min="3" max="3" width="11.00390625" style="0" customWidth="1"/>
    <col min="4" max="4" width="10.25390625" style="0" customWidth="1"/>
    <col min="5" max="6" width="9.75390625" style="0" customWidth="1"/>
    <col min="7" max="7" width="8.625" style="0" customWidth="1"/>
  </cols>
  <sheetData>
    <row r="1" spans="1:7" ht="54.75" customHeight="1">
      <c r="A1" s="5" t="s">
        <v>8</v>
      </c>
      <c r="B1" s="6" t="s">
        <v>9</v>
      </c>
      <c r="C1" s="28" t="s">
        <v>47</v>
      </c>
      <c r="D1" s="28" t="s">
        <v>48</v>
      </c>
      <c r="E1" s="22" t="s">
        <v>49</v>
      </c>
      <c r="F1" s="22" t="s">
        <v>24</v>
      </c>
      <c r="G1" s="22" t="s">
        <v>28</v>
      </c>
    </row>
    <row r="2" spans="1:7" ht="12.75">
      <c r="A2" s="35"/>
      <c r="B2" s="47" t="s">
        <v>43</v>
      </c>
      <c r="C2" s="36"/>
      <c r="D2" s="36"/>
      <c r="E2" s="35"/>
      <c r="F2" s="35"/>
      <c r="G2" s="35"/>
    </row>
    <row r="3" spans="1:7" ht="12.75">
      <c r="A3" s="23" t="s">
        <v>10</v>
      </c>
      <c r="B3" s="26" t="s">
        <v>1</v>
      </c>
      <c r="C3" s="15">
        <v>1102.7</v>
      </c>
      <c r="D3" s="7">
        <v>388.6</v>
      </c>
      <c r="E3" s="13">
        <v>231.3</v>
      </c>
      <c r="F3" s="2">
        <f aca="true" t="shared" si="0" ref="F3:F23">E3/C3*100</f>
        <v>20.97578670535957</v>
      </c>
      <c r="G3" s="13">
        <f>E3/D3*100</f>
        <v>59.521358723623266</v>
      </c>
    </row>
    <row r="4" spans="1:7" ht="12.75">
      <c r="A4" s="23" t="s">
        <v>11</v>
      </c>
      <c r="B4" s="26" t="s">
        <v>2</v>
      </c>
      <c r="C4" s="15">
        <v>36002.6</v>
      </c>
      <c r="D4" s="15">
        <v>8401.6</v>
      </c>
      <c r="E4" s="13">
        <v>7478.4</v>
      </c>
      <c r="F4" s="2">
        <f t="shared" si="0"/>
        <v>20.771833145383944</v>
      </c>
      <c r="G4" s="13">
        <f aca="true" t="shared" si="1" ref="G4:G23">E4/D4*100</f>
        <v>89.01161683488859</v>
      </c>
    </row>
    <row r="5" spans="1:7" ht="12.75">
      <c r="A5" s="23" t="s">
        <v>12</v>
      </c>
      <c r="B5" s="26" t="s">
        <v>3</v>
      </c>
      <c r="C5" s="7">
        <v>21385.2</v>
      </c>
      <c r="D5" s="7">
        <v>5887.6</v>
      </c>
      <c r="E5" s="13">
        <v>5224.5</v>
      </c>
      <c r="F5" s="2">
        <f t="shared" si="0"/>
        <v>24.43044722518377</v>
      </c>
      <c r="G5" s="13">
        <f t="shared" si="1"/>
        <v>88.73734628711189</v>
      </c>
    </row>
    <row r="6" spans="1:7" ht="12.75">
      <c r="A6" s="23" t="s">
        <v>13</v>
      </c>
      <c r="B6" s="26" t="s">
        <v>4</v>
      </c>
      <c r="C6" s="7">
        <f>SUM(C7:C14)</f>
        <v>83220.1</v>
      </c>
      <c r="D6" s="7">
        <f>SUM(D7:D14)</f>
        <v>23880.8</v>
      </c>
      <c r="E6" s="7">
        <f>SUM(E7:E14)</f>
        <v>20955.5</v>
      </c>
      <c r="F6" s="2">
        <f t="shared" si="0"/>
        <v>25.180815692362778</v>
      </c>
      <c r="G6" s="13">
        <f t="shared" si="1"/>
        <v>87.75041037151185</v>
      </c>
    </row>
    <row r="7" spans="1:7" ht="12.75">
      <c r="A7" s="23"/>
      <c r="B7" s="32" t="s">
        <v>39</v>
      </c>
      <c r="C7" s="10">
        <v>6359.4</v>
      </c>
      <c r="D7" s="10">
        <v>773.8</v>
      </c>
      <c r="E7" s="10">
        <v>529.2</v>
      </c>
      <c r="F7" s="16">
        <f>E7/C7*100</f>
        <v>8.321539767902633</v>
      </c>
      <c r="G7" s="16">
        <f>E7/D7*100</f>
        <v>68.3897647971052</v>
      </c>
    </row>
    <row r="8" spans="1:7" ht="33.75">
      <c r="A8" s="23"/>
      <c r="B8" s="46" t="s">
        <v>40</v>
      </c>
      <c r="C8" s="10">
        <v>37917</v>
      </c>
      <c r="D8" s="10">
        <v>8890</v>
      </c>
      <c r="E8" s="10">
        <v>8437.6</v>
      </c>
      <c r="F8" s="16">
        <f>E8/C8*100</f>
        <v>22.252815359864968</v>
      </c>
      <c r="G8" s="16">
        <f>E8/D8*100</f>
        <v>94.91113610798651</v>
      </c>
    </row>
    <row r="9" spans="1:7" ht="12.75">
      <c r="A9" s="23"/>
      <c r="B9" s="46" t="s">
        <v>41</v>
      </c>
      <c r="C9" s="10">
        <v>34972.2</v>
      </c>
      <c r="D9" s="10">
        <v>12852.3</v>
      </c>
      <c r="E9" s="10">
        <v>10996.8</v>
      </c>
      <c r="F9" s="16">
        <f>E9/C9*100</f>
        <v>31.44440441264776</v>
      </c>
      <c r="G9" s="16">
        <f>E9/D9*100</f>
        <v>85.56289535725124</v>
      </c>
    </row>
    <row r="10" spans="1:7" ht="12" customHeight="1">
      <c r="A10" s="24" t="s">
        <v>14</v>
      </c>
      <c r="B10" s="27" t="s">
        <v>15</v>
      </c>
      <c r="C10" s="10">
        <v>60.4</v>
      </c>
      <c r="D10" s="10">
        <v>17</v>
      </c>
      <c r="E10" s="16">
        <v>10.5</v>
      </c>
      <c r="F10" s="16">
        <f t="shared" si="0"/>
        <v>17.3841059602649</v>
      </c>
      <c r="G10" s="16">
        <f t="shared" si="1"/>
        <v>61.76470588235294</v>
      </c>
    </row>
    <row r="11" spans="1:7" ht="12" customHeight="1">
      <c r="A11" s="24" t="s">
        <v>31</v>
      </c>
      <c r="B11" s="27" t="s">
        <v>32</v>
      </c>
      <c r="C11" s="10">
        <v>13.3</v>
      </c>
      <c r="D11" s="10">
        <v>3.6</v>
      </c>
      <c r="E11" s="16">
        <v>1.4</v>
      </c>
      <c r="F11" s="16">
        <f>E11/C11*100</f>
        <v>10.526315789473683</v>
      </c>
      <c r="G11" s="16">
        <f>E11/D11*100</f>
        <v>38.888888888888886</v>
      </c>
    </row>
    <row r="12" spans="1:7" ht="15.75" customHeight="1">
      <c r="A12" s="24" t="s">
        <v>25</v>
      </c>
      <c r="B12" s="27" t="s">
        <v>0</v>
      </c>
      <c r="C12" s="10">
        <v>20</v>
      </c>
      <c r="D12" s="10">
        <v>2.5</v>
      </c>
      <c r="E12" s="9">
        <v>0.3</v>
      </c>
      <c r="F12" s="16">
        <f t="shared" si="0"/>
        <v>1.5</v>
      </c>
      <c r="G12" s="16">
        <f>E12/D12*100</f>
        <v>12</v>
      </c>
    </row>
    <row r="13" spans="1:7" ht="12.75">
      <c r="A13" s="24" t="s">
        <v>16</v>
      </c>
      <c r="B13" s="27" t="s">
        <v>17</v>
      </c>
      <c r="C13" s="11">
        <v>503.2</v>
      </c>
      <c r="D13" s="11">
        <v>155.7</v>
      </c>
      <c r="E13" s="16">
        <v>98.3</v>
      </c>
      <c r="F13" s="16">
        <f t="shared" si="0"/>
        <v>19.534976152623212</v>
      </c>
      <c r="G13" s="16">
        <f t="shared" si="1"/>
        <v>63.13423249839435</v>
      </c>
    </row>
    <row r="14" spans="1:7" ht="16.5" customHeight="1">
      <c r="A14" s="24" t="s">
        <v>18</v>
      </c>
      <c r="B14" s="27" t="s">
        <v>19</v>
      </c>
      <c r="C14" s="11">
        <v>3374.6</v>
      </c>
      <c r="D14" s="11">
        <v>1185.9</v>
      </c>
      <c r="E14" s="16">
        <v>881.4</v>
      </c>
      <c r="F14" s="16">
        <f t="shared" si="0"/>
        <v>26.118651099389556</v>
      </c>
      <c r="G14" s="16">
        <f t="shared" si="1"/>
        <v>74.32329876043511</v>
      </c>
    </row>
    <row r="15" spans="1:7" ht="12.75">
      <c r="A15" s="23" t="s">
        <v>20</v>
      </c>
      <c r="B15" s="26" t="s">
        <v>5</v>
      </c>
      <c r="C15" s="15">
        <v>4300.4</v>
      </c>
      <c r="D15" s="15">
        <v>2149.3</v>
      </c>
      <c r="E15" s="13">
        <v>1077.4</v>
      </c>
      <c r="F15" s="2">
        <f t="shared" si="0"/>
        <v>25.053483396893316</v>
      </c>
      <c r="G15" s="13">
        <f t="shared" si="1"/>
        <v>50.12794863443912</v>
      </c>
    </row>
    <row r="16" spans="1:7" ht="12.75">
      <c r="A16" s="23" t="s">
        <v>21</v>
      </c>
      <c r="B16" s="26" t="s">
        <v>6</v>
      </c>
      <c r="C16" s="7">
        <v>562.3</v>
      </c>
      <c r="D16" s="7">
        <v>199.3</v>
      </c>
      <c r="E16" s="13">
        <v>119.9</v>
      </c>
      <c r="F16" s="2">
        <f t="shared" si="0"/>
        <v>21.32313711541882</v>
      </c>
      <c r="G16" s="13">
        <f t="shared" si="1"/>
        <v>60.160561966884096</v>
      </c>
    </row>
    <row r="17" spans="1:7" ht="23.25" customHeight="1">
      <c r="A17" s="23" t="s">
        <v>45</v>
      </c>
      <c r="B17" s="29" t="s">
        <v>46</v>
      </c>
      <c r="C17" s="7">
        <v>20</v>
      </c>
      <c r="D17" s="7">
        <v>1</v>
      </c>
      <c r="E17" s="3"/>
      <c r="F17" s="2"/>
      <c r="G17" s="8"/>
    </row>
    <row r="18" spans="1:7" ht="19.5" customHeight="1">
      <c r="A18" s="23" t="s">
        <v>22</v>
      </c>
      <c r="B18" s="29" t="s">
        <v>7</v>
      </c>
      <c r="C18" s="7">
        <f>C19+C20</f>
        <v>285.4</v>
      </c>
      <c r="D18" s="7">
        <f>D19+D20</f>
        <v>66.3</v>
      </c>
      <c r="E18" s="7">
        <f>E19+E20</f>
        <v>18.8</v>
      </c>
      <c r="F18" s="2">
        <f t="shared" si="0"/>
        <v>6.587245970567625</v>
      </c>
      <c r="G18" s="8">
        <f t="shared" si="1"/>
        <v>28.35595776772248</v>
      </c>
    </row>
    <row r="19" spans="1:7" ht="19.5" customHeight="1">
      <c r="A19" s="24" t="s">
        <v>50</v>
      </c>
      <c r="B19" s="52" t="s">
        <v>51</v>
      </c>
      <c r="C19" s="10">
        <v>10</v>
      </c>
      <c r="D19" s="11">
        <v>10</v>
      </c>
      <c r="E19" s="9"/>
      <c r="F19" s="16"/>
      <c r="G19" s="16"/>
    </row>
    <row r="20" spans="1:7" ht="12.75">
      <c r="A20" s="24" t="s">
        <v>37</v>
      </c>
      <c r="B20" s="32" t="s">
        <v>38</v>
      </c>
      <c r="C20" s="10">
        <v>275.4</v>
      </c>
      <c r="D20" s="10">
        <v>56.3</v>
      </c>
      <c r="E20" s="9">
        <v>18.8</v>
      </c>
      <c r="F20" s="16">
        <f t="shared" si="0"/>
        <v>6.826434277414671</v>
      </c>
      <c r="G20" s="16">
        <f t="shared" si="1"/>
        <v>33.39253996447603</v>
      </c>
    </row>
    <row r="21" spans="1:7" ht="12.75">
      <c r="A21" s="25" t="s">
        <v>23</v>
      </c>
      <c r="B21" s="18" t="s">
        <v>26</v>
      </c>
      <c r="C21" s="17">
        <f>SUM(C3+C4+C5+C6+C15+C16+C18+C17)</f>
        <v>146878.69999999998</v>
      </c>
      <c r="D21" s="17">
        <f>SUM(D3+D4+D5+D6+D15+D16+D18+D17)</f>
        <v>40974.50000000001</v>
      </c>
      <c r="E21" s="17">
        <f>SUM(E3+E4+E5+E6+E15+E16+E18+E17)</f>
        <v>35105.8</v>
      </c>
      <c r="F21" s="14">
        <f t="shared" si="0"/>
        <v>23.901219169287316</v>
      </c>
      <c r="G21" s="34">
        <f t="shared" si="1"/>
        <v>85.67718947150055</v>
      </c>
    </row>
    <row r="22" spans="1:7" ht="12.75">
      <c r="A22" s="23"/>
      <c r="B22" s="30" t="s">
        <v>52</v>
      </c>
      <c r="C22" s="8">
        <v>4339</v>
      </c>
      <c r="D22" s="1">
        <v>2232.6</v>
      </c>
      <c r="E22" s="8">
        <v>1333.8</v>
      </c>
      <c r="F22" s="2">
        <f t="shared" si="0"/>
        <v>30.739801797649225</v>
      </c>
      <c r="G22" s="13">
        <f t="shared" si="1"/>
        <v>59.742004837409304</v>
      </c>
    </row>
    <row r="23" spans="1:7" ht="21" customHeight="1">
      <c r="A23" s="25" t="s">
        <v>30</v>
      </c>
      <c r="B23" s="19" t="s">
        <v>42</v>
      </c>
      <c r="C23" s="20">
        <f>SUM(C21:C22)</f>
        <v>151217.69999999998</v>
      </c>
      <c r="D23" s="20">
        <f>SUM(D21:D22)</f>
        <v>43207.100000000006</v>
      </c>
      <c r="E23" s="20">
        <f>SUM(E21:E22)</f>
        <v>36439.600000000006</v>
      </c>
      <c r="F23" s="14">
        <f t="shared" si="0"/>
        <v>24.097443619364668</v>
      </c>
      <c r="G23" s="34">
        <f t="shared" si="1"/>
        <v>84.33706497311785</v>
      </c>
    </row>
    <row r="24" spans="1:7" ht="15">
      <c r="A24" s="41">
        <v>900204</v>
      </c>
      <c r="B24" s="48" t="s">
        <v>44</v>
      </c>
      <c r="C24" s="42">
        <f>SUM(C25:C26)</f>
        <v>4099.8</v>
      </c>
      <c r="D24" s="42"/>
      <c r="E24" s="42">
        <f>SUM(E25:E26)</f>
        <v>764.2</v>
      </c>
      <c r="F24" s="21">
        <f>E24/C24*100</f>
        <v>18.639933655300258</v>
      </c>
      <c r="G24" s="39"/>
    </row>
    <row r="25" spans="1:7" ht="22.5">
      <c r="A25" s="23"/>
      <c r="B25" s="33" t="s">
        <v>27</v>
      </c>
      <c r="C25" s="12">
        <v>1775.2</v>
      </c>
      <c r="D25" s="12"/>
      <c r="E25" s="12">
        <v>646</v>
      </c>
      <c r="F25" s="12">
        <f>E25/C25*100</f>
        <v>36.39026588553402</v>
      </c>
      <c r="G25" s="13"/>
    </row>
    <row r="26" spans="1:7" ht="12.75">
      <c r="A26" s="23"/>
      <c r="B26" s="40" t="s">
        <v>33</v>
      </c>
      <c r="C26" s="12">
        <v>2324.6</v>
      </c>
      <c r="D26" s="12"/>
      <c r="E26" s="12">
        <v>118.2</v>
      </c>
      <c r="F26" s="12">
        <f>E26/C26*100</f>
        <v>5.084745762711865</v>
      </c>
      <c r="G26" s="8"/>
    </row>
    <row r="27" spans="1:7" ht="14.25" customHeight="1">
      <c r="A27" s="49"/>
      <c r="B27" s="50" t="s">
        <v>29</v>
      </c>
      <c r="C27" s="44">
        <f>C23+C24</f>
        <v>155317.49999999997</v>
      </c>
      <c r="D27" s="44"/>
      <c r="E27" s="44">
        <f>E23+E24</f>
        <v>37203.8</v>
      </c>
      <c r="F27" s="45">
        <f>E27/C27*100</f>
        <v>23.95338580649316</v>
      </c>
      <c r="G27" s="45"/>
    </row>
    <row r="28" spans="1:6" ht="12.75">
      <c r="A28" s="37"/>
      <c r="B28" s="4"/>
      <c r="C28" s="38"/>
      <c r="D28" s="38"/>
      <c r="E28" s="31"/>
      <c r="F28" s="31"/>
    </row>
    <row r="29" ht="12.75">
      <c r="B29" s="43" t="s">
        <v>34</v>
      </c>
    </row>
    <row r="30" spans="2:6" ht="12.75">
      <c r="B30" s="43" t="s">
        <v>35</v>
      </c>
      <c r="E30" s="51" t="s">
        <v>36</v>
      </c>
      <c r="F30" s="51"/>
    </row>
  </sheetData>
  <mergeCells count="1">
    <mergeCell ref="E30:F30"/>
  </mergeCells>
  <printOptions/>
  <pageMargins left="0.32" right="0.3" top="0.28" bottom="0.17" header="0.31" footer="0.2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u250909</cp:lastModifiedBy>
  <cp:lastPrinted>2016-04-14T06:10:56Z</cp:lastPrinted>
  <dcterms:created xsi:type="dcterms:W3CDTF">2002-08-22T12:41:49Z</dcterms:created>
  <dcterms:modified xsi:type="dcterms:W3CDTF">2016-04-14T06:11:27Z</dcterms:modified>
  <cp:category/>
  <cp:version/>
  <cp:contentType/>
  <cp:contentStatus/>
</cp:coreProperties>
</file>